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992" windowHeight="8700" activeTab="0"/>
  </bookViews>
  <sheets>
    <sheet name="березень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<sst xmlns="http://schemas.openxmlformats.org/spreadsheetml/2006/main" count="39" uniqueCount="29">
  <si>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Інформація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</si>
  <si>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</si>
  <si>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</si>
  <si>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</si>
  <si>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</si>
  <si>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</si>
  <si>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</si>
  <si>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Розміщено з початку року</t>
  </si>
  <si>
    <t>Повернуто з початку року</t>
  </si>
  <si>
    <t>Сума отриманих доходів</t>
  </si>
  <si>
    <t>Термін розміщен-ня</t>
  </si>
  <si>
    <t>% ставка</t>
  </si>
  <si>
    <t xml:space="preserve">Сума отриманих доходів </t>
  </si>
  <si>
    <t>м.Черкаси                            міський бюджет</t>
  </si>
  <si>
    <t>д</t>
  </si>
  <si>
    <t>Всього по бюджету           м.Черкаси</t>
  </si>
  <si>
    <t>Директор департаменту</t>
  </si>
  <si>
    <t>Н.В. Джуган</t>
  </si>
  <si>
    <t>фінансової політики</t>
  </si>
  <si>
    <t xml:space="preserve">  </t>
  </si>
  <si>
    <t>Малкова</t>
  </si>
  <si>
    <t>33-77-96</t>
  </si>
  <si>
    <t>Залишок депозит. коштів станом на 01.01.19</t>
  </si>
  <si>
    <t>по 20.12.2019</t>
  </si>
  <si>
    <t>щодо розміщення на депозитах тимчасово вільних коштів бюджету м.Черкаси станом на 01 березня 2019 року</t>
  </si>
  <si>
    <t>Залишок депозит. коштів станом на 01.03.2019</t>
  </si>
  <si>
    <t>ПАТ АБ "УКРГАЗБАНК"</t>
  </si>
  <si>
    <t xml:space="preserve"> грн.</t>
  </si>
  <si>
    <t xml:space="preserve">Додаток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</si>
</sst>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  <numFmt numFmtId="186" formatCode="mmm/yyyy"/>
    <numFmt numFmtId="187" formatCode="_-* #,##0.000\ _г_р_н_._-;\-* #,##0.000\ _г_р_н_._-;_-* &quot;-&quot;??\ _г_р_н_._-;_-@_-"/>
    <numFmt numFmtId="188" formatCode="[$-422]d\ mmmm\ yyyy&quot; р.&quot;"/>
    <numFmt numFmtId="189" formatCode="#,##0.00_ ;\-#,##0.00\ "/>
    <numFmt numFmtId="190" formatCode="#,##0.0"/>
    <numFmt numFmtId="191" formatCode="_-* #,##0.0000\ _г_р_н_._-;\-* #,##0.0000\ _г_р_н_._-;_-* &quot;-&quot;??\ _г_р_н_._-;_-@_-"/>
    <numFmt numFmtId="192" formatCode="_-* #,##0.00000\ _г_р_н_._-;\-* #,##0.00000\ _г_р_н_._-;_-* &quot;-&quot;??\ _г_р_н_._-;_-@_-"/>
    <numFmt numFmtId="193" formatCode="_-* #,##0.000000\ _г_р_н_._-;\-* #,##0.000000\ _г_р_н_._-;_-* &quot;-&quot;??\ _г_р_н_._-;_-@_-"/>
    <numFmt numFmtId="194" formatCode="#,##0.000"/>
    <numFmt numFmtId="195" formatCode="dd\.mm\.yyyy;@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.0\ _г_р_н_._-;\-* #,##0.0\ _г_р_н_._-;_-* &quot;-&quot;??\ _г_р_н_._-;_-@_-"/>
    <numFmt numFmtId="201" formatCode="#,##0.00\ &quot;грн.&quot;"/>
    <numFmt numFmtId="202" formatCode="_-* #,##0\ _г_р_н_._-;\-* #,##0\ _г_р_н_._-;_-* &quot;-&quot;??\ _г_р_н_._-;_-@_-"/>
    <numFmt numFmtId="203" formatCode="#,##0.00\ _г_р_н_."/>
    <numFmt numFmtId="204" formatCode="#.##0.00_ ;\-#.##0.00\ "/>
    <numFmt numFmtId="205" formatCode="#,##0.0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18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05" fontId="4" fillId="0" borderId="11" xfId="0" applyNumberFormat="1" applyFont="1" applyBorder="1" applyAlignment="1">
      <alignment horizontal="center" vertical="center" wrapText="1"/>
    </xf>
    <xf numFmtId="205" fontId="4" fillId="0" borderId="12" xfId="0" applyNumberFormat="1" applyFont="1" applyBorder="1" applyAlignment="1">
      <alignment horizontal="center" vertical="center"/>
    </xf>
    <xf numFmtId="205" fontId="7" fillId="0" borderId="12" xfId="0" applyNumberFormat="1" applyFont="1" applyFill="1" applyBorder="1" applyAlignment="1">
      <alignment horizontal="center" vertical="center" wrapText="1"/>
    </xf>
    <xf numFmtId="205" fontId="4" fillId="0" borderId="12" xfId="0" applyNumberFormat="1" applyFont="1" applyFill="1" applyBorder="1" applyAlignment="1">
      <alignment horizontal="center" vertical="center"/>
    </xf>
    <xf numFmtId="205" fontId="8" fillId="0" borderId="11" xfId="0" applyNumberFormat="1" applyFont="1" applyBorder="1" applyAlignment="1">
      <alignment horizontal="center" vertical="center"/>
    </xf>
    <xf numFmtId="205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75" zoomScaleNormal="75" zoomScaleSheetLayoutView="75" zoomScalePageLayoutView="0" workbookViewId="0" topLeftCell="A1">
      <selection activeCell="Q29" sqref="Q29"/>
    </sheetView>
  </sheetViews>
  <sheetFormatPr defaultColWidth="9.00390625" defaultRowHeight="12.75"/>
  <cols>
    <col min="1" max="1" width="24.50390625" style="0" customWidth="1"/>
    <col min="2" max="2" width="24.00390625" style="0" customWidth="1"/>
    <col min="3" max="3" width="12.125" style="0" customWidth="1"/>
    <col min="4" max="4" width="20.00390625" style="0" customWidth="1"/>
    <col min="5" max="5" width="17.50390625" style="0" customWidth="1"/>
    <col min="6" max="6" width="15.875" style="0" customWidth="1"/>
    <col min="7" max="7" width="21.375" style="0" customWidth="1"/>
    <col min="8" max="8" width="10.375" style="0" customWidth="1"/>
    <col min="9" max="9" width="20.00390625" style="0" customWidth="1"/>
    <col min="10" max="10" width="13.875" style="0" customWidth="1"/>
    <col min="11" max="11" width="10.125" style="0" customWidth="1"/>
    <col min="12" max="12" width="17.50390625" style="0" customWidth="1"/>
    <col min="13" max="13" width="15.50390625" style="0" customWidth="1"/>
    <col min="14" max="14" width="19.875" style="0" customWidth="1"/>
    <col min="15" max="15" width="9.375" style="0" customWidth="1"/>
    <col min="16" max="16" width="20.125" style="0" customWidth="1"/>
    <col min="17" max="17" width="15.375" style="0" customWidth="1"/>
    <col min="18" max="18" width="8.625" style="0" customWidth="1"/>
    <col min="19" max="19" width="17.25390625" style="0" customWidth="1"/>
    <col min="20" max="20" width="15.875" style="0" customWidth="1"/>
    <col min="21" max="21" width="21.125" style="0" customWidth="1"/>
  </cols>
  <sheetData>
    <row r="1" spans="20:21" ht="12.75">
      <c r="T1" s="32" t="s">
        <v>28</v>
      </c>
      <c r="U1" s="32"/>
    </row>
    <row r="2" spans="1:20" ht="17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7.25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ht="36.75" customHeight="1">
      <c r="U5" s="3" t="s">
        <v>27</v>
      </c>
    </row>
    <row r="6" spans="1:21" ht="12.75">
      <c r="A6" s="41" t="s">
        <v>1</v>
      </c>
      <c r="B6" s="41" t="s">
        <v>2</v>
      </c>
      <c r="C6" s="35" t="s">
        <v>3</v>
      </c>
      <c r="D6" s="36"/>
      <c r="E6" s="36"/>
      <c r="F6" s="36"/>
      <c r="G6" s="37"/>
      <c r="H6" s="34" t="s">
        <v>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.75" customHeight="1">
      <c r="A7" s="42"/>
      <c r="B7" s="48"/>
      <c r="C7" s="38"/>
      <c r="D7" s="39"/>
      <c r="E7" s="39"/>
      <c r="F7" s="39"/>
      <c r="G7" s="40"/>
      <c r="H7" s="44" t="s">
        <v>5</v>
      </c>
      <c r="I7" s="45"/>
      <c r="J7" s="45"/>
      <c r="K7" s="45"/>
      <c r="L7" s="45"/>
      <c r="M7" s="45"/>
      <c r="N7" s="46"/>
      <c r="O7" s="44" t="s">
        <v>6</v>
      </c>
      <c r="P7" s="45"/>
      <c r="Q7" s="45"/>
      <c r="R7" s="45"/>
      <c r="S7" s="45"/>
      <c r="T7" s="45"/>
      <c r="U7" s="47"/>
    </row>
    <row r="8" spans="1:21" ht="71.25" customHeight="1">
      <c r="A8" s="43"/>
      <c r="B8" s="49"/>
      <c r="C8" s="5" t="s">
        <v>22</v>
      </c>
      <c r="D8" s="5" t="s">
        <v>7</v>
      </c>
      <c r="E8" s="5" t="s">
        <v>8</v>
      </c>
      <c r="F8" s="5" t="s">
        <v>9</v>
      </c>
      <c r="G8" s="5" t="s">
        <v>25</v>
      </c>
      <c r="H8" s="5" t="s">
        <v>22</v>
      </c>
      <c r="I8" s="6" t="s">
        <v>7</v>
      </c>
      <c r="J8" s="6" t="s">
        <v>10</v>
      </c>
      <c r="K8" s="6" t="s">
        <v>11</v>
      </c>
      <c r="L8" s="6" t="s">
        <v>8</v>
      </c>
      <c r="M8" s="6" t="s">
        <v>12</v>
      </c>
      <c r="N8" s="5" t="str">
        <f>G8</f>
        <v>Залишок депозит. коштів станом на 01.03.2019</v>
      </c>
      <c r="O8" s="5" t="s">
        <v>22</v>
      </c>
      <c r="P8" s="6" t="s">
        <v>7</v>
      </c>
      <c r="Q8" s="6" t="s">
        <v>10</v>
      </c>
      <c r="R8" s="6" t="s">
        <v>11</v>
      </c>
      <c r="S8" s="6" t="s">
        <v>8</v>
      </c>
      <c r="T8" s="6" t="s">
        <v>12</v>
      </c>
      <c r="U8" s="5" t="str">
        <f>G8</f>
        <v>Залишок депозит. коштів станом на 01.03.2019</v>
      </c>
    </row>
    <row r="9" spans="1:21" ht="10.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5">
        <v>6</v>
      </c>
      <c r="G9" s="4">
        <v>7</v>
      </c>
      <c r="H9" s="4">
        <v>8</v>
      </c>
      <c r="I9" s="5">
        <v>9</v>
      </c>
      <c r="J9" s="4">
        <v>10</v>
      </c>
      <c r="K9" s="4">
        <v>11</v>
      </c>
      <c r="L9" s="5">
        <v>12</v>
      </c>
      <c r="M9" s="4">
        <v>13</v>
      </c>
      <c r="N9" s="4">
        <v>14</v>
      </c>
      <c r="O9" s="5">
        <v>15</v>
      </c>
      <c r="P9" s="4">
        <v>16</v>
      </c>
      <c r="Q9" s="4">
        <v>17</v>
      </c>
      <c r="R9" s="5">
        <v>18</v>
      </c>
      <c r="S9" s="4">
        <v>19</v>
      </c>
      <c r="T9" s="4">
        <v>20</v>
      </c>
      <c r="U9" s="5">
        <v>21</v>
      </c>
    </row>
    <row r="10" spans="1:21" ht="15" hidden="1">
      <c r="A10" s="30" t="s">
        <v>13</v>
      </c>
      <c r="B10" s="7" t="s">
        <v>14</v>
      </c>
      <c r="C10" s="8"/>
      <c r="D10" s="8"/>
      <c r="E10" s="8"/>
      <c r="F10" s="8"/>
      <c r="G10" s="8"/>
      <c r="H10" s="9"/>
      <c r="I10" s="9"/>
      <c r="J10" s="10"/>
      <c r="K10" s="9"/>
      <c r="L10" s="9"/>
      <c r="M10" s="11"/>
      <c r="N10" s="9"/>
      <c r="O10" s="9"/>
      <c r="P10" s="9"/>
      <c r="Q10" s="10"/>
      <c r="R10" s="9"/>
      <c r="S10" s="9"/>
      <c r="T10" s="9"/>
      <c r="U10" s="9"/>
    </row>
    <row r="11" spans="1:21" s="12" customFormat="1" ht="36" customHeight="1">
      <c r="A11" s="31"/>
      <c r="B11" s="24" t="s">
        <v>26</v>
      </c>
      <c r="C11" s="18">
        <v>0</v>
      </c>
      <c r="D11" s="19">
        <f>P11+I11</f>
        <v>180857453.42</v>
      </c>
      <c r="E11" s="19">
        <f>L11+S11</f>
        <v>72203380.63999999</v>
      </c>
      <c r="F11" s="19">
        <f>SUM(M11+T11)</f>
        <v>669862.34</v>
      </c>
      <c r="G11" s="19">
        <f>SUM(D11-E11)</f>
        <v>108654072.78</v>
      </c>
      <c r="H11" s="18">
        <v>0</v>
      </c>
      <c r="I11" s="18">
        <f>108777065.66+7577075.63</f>
        <v>116354141.28999999</v>
      </c>
      <c r="J11" s="20" t="s">
        <v>23</v>
      </c>
      <c r="K11" s="18">
        <v>15.35</v>
      </c>
      <c r="L11" s="18">
        <f>34657593.58+7711010.05</f>
        <v>42368603.629999995</v>
      </c>
      <c r="M11" s="23">
        <f>603891.39</f>
        <v>603891.39</v>
      </c>
      <c r="N11" s="18">
        <f>I11-L11</f>
        <v>73985537.66</v>
      </c>
      <c r="O11" s="18">
        <v>0</v>
      </c>
      <c r="P11" s="18">
        <f>7450688.56+57052623.57</f>
        <v>64503312.13</v>
      </c>
      <c r="Q11" s="20" t="s">
        <v>23</v>
      </c>
      <c r="R11" s="18">
        <v>15.35</v>
      </c>
      <c r="S11" s="18">
        <f>355580.24+29479196.77</f>
        <v>29834777.009999998</v>
      </c>
      <c r="T11" s="23">
        <f>65970.95</f>
        <v>65970.95</v>
      </c>
      <c r="U11" s="21">
        <f>O11+P11-S11</f>
        <v>34668535.120000005</v>
      </c>
    </row>
    <row r="12" spans="1:21" ht="30.75">
      <c r="A12" s="13" t="s">
        <v>15</v>
      </c>
      <c r="B12" s="13"/>
      <c r="C12" s="22">
        <f aca="true" t="shared" si="0" ref="C12:I12">SUM(C10:C11)</f>
        <v>0</v>
      </c>
      <c r="D12" s="22">
        <f t="shared" si="0"/>
        <v>180857453.42</v>
      </c>
      <c r="E12" s="22">
        <f t="shared" si="0"/>
        <v>72203380.63999999</v>
      </c>
      <c r="F12" s="22">
        <f t="shared" si="0"/>
        <v>669862.34</v>
      </c>
      <c r="G12" s="22">
        <f t="shared" si="0"/>
        <v>108654072.78</v>
      </c>
      <c r="H12" s="22">
        <f t="shared" si="0"/>
        <v>0</v>
      </c>
      <c r="I12" s="22">
        <f t="shared" si="0"/>
        <v>116354141.28999999</v>
      </c>
      <c r="J12" s="22"/>
      <c r="K12" s="22"/>
      <c r="L12" s="22">
        <f>SUM(L10:L11)</f>
        <v>42368603.629999995</v>
      </c>
      <c r="M12" s="22">
        <f>SUM(M10:M11)</f>
        <v>603891.39</v>
      </c>
      <c r="N12" s="22">
        <f>SUM(N10:N11)</f>
        <v>73985537.66</v>
      </c>
      <c r="O12" s="22">
        <f>SUM(O10:O11)</f>
        <v>0</v>
      </c>
      <c r="P12" s="22">
        <f>SUM(P10:P11)</f>
        <v>64503312.13</v>
      </c>
      <c r="Q12" s="22"/>
      <c r="R12" s="22"/>
      <c r="S12" s="22">
        <f>SUM(S10:S11)</f>
        <v>29834777.009999998</v>
      </c>
      <c r="T12" s="22">
        <f>SUM(T10:T11)</f>
        <v>65970.95</v>
      </c>
      <c r="U12" s="22">
        <f>SUM(U10:U11)</f>
        <v>34668535.120000005</v>
      </c>
    </row>
    <row r="13" spans="17:19" ht="12.75">
      <c r="Q13" s="14"/>
      <c r="S13" s="14"/>
    </row>
    <row r="14" ht="12.75">
      <c r="Q14" s="14"/>
    </row>
    <row r="15" spans="3:20" ht="17.25">
      <c r="C15" s="27" t="s">
        <v>16</v>
      </c>
      <c r="D15" s="28"/>
      <c r="E15" s="16"/>
      <c r="F15" s="16"/>
      <c r="G15" s="16"/>
      <c r="H15" s="16"/>
      <c r="I15" s="16"/>
      <c r="J15" s="16"/>
      <c r="L15" s="16"/>
      <c r="M15" s="29"/>
      <c r="N15" s="16"/>
      <c r="O15" s="16"/>
      <c r="P15" s="16"/>
      <c r="S15" s="16"/>
      <c r="T15" s="16"/>
    </row>
    <row r="16" spans="3:13" ht="16.5">
      <c r="C16" s="27" t="s">
        <v>18</v>
      </c>
      <c r="D16" s="28"/>
      <c r="M16" s="27" t="s">
        <v>17</v>
      </c>
    </row>
    <row r="17" spans="3:14" ht="17.25">
      <c r="C17" s="15" t="s">
        <v>19</v>
      </c>
      <c r="M17" s="16"/>
      <c r="N17" s="16"/>
    </row>
    <row r="20" spans="1:2" ht="12.75">
      <c r="A20" s="26" t="s">
        <v>20</v>
      </c>
      <c r="B20" s="17"/>
    </row>
    <row r="21" spans="1:2" ht="12.75">
      <c r="A21" s="25" t="s">
        <v>21</v>
      </c>
      <c r="B21" s="17"/>
    </row>
  </sheetData>
  <sheetProtection/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rintOptions/>
  <pageMargins left="0.17" right="0.16" top="1" bottom="1" header="0.51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2019-03-29T07:33:36Z</cp:lastPrinted>
  <dcterms:created xsi:type="dcterms:W3CDTF">2014-01-15T14:53:45Z</dcterms:created>
  <dcterms:modified xsi:type="dcterms:W3CDTF">2019-03-29T09:21:16Z</dcterms:modified>
  <cp:category/>
  <cp:version/>
  <cp:contentType/>
  <cp:contentStatus/>
</cp:coreProperties>
</file>